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CC3B" lockStructure="1"/>
  <bookViews>
    <workbookView xWindow="0" yWindow="0" windowWidth="15348" windowHeight="4572" activeTab="2"/>
  </bookViews>
  <sheets>
    <sheet name="Commoditised Items" sheetId="3" r:id="rId1"/>
    <sheet name="Tactical (Tenders)" sheetId="1" r:id="rId2"/>
    <sheet name="Tactical (Quotations)" sheetId="2" r:id="rId3"/>
  </sheets>
  <definedNames>
    <definedName name="_xlnm.Print_Area" localSheetId="0">'Commoditised Items'!$A$1:$E$59</definedName>
    <definedName name="_xlnm.Print_Area" localSheetId="2">'Tactical (Quotations)'!$A$2:$B$35</definedName>
    <definedName name="_xlnm.Print_Area" localSheetId="1">'Tactical (Tenders)'!$A$1:$B$31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9" i="3" l="1"/>
  <c r="E52" i="3"/>
  <c r="E51" i="3"/>
  <c r="E50" i="3"/>
  <c r="E49" i="3"/>
  <c r="E48" i="3"/>
  <c r="E47" i="3"/>
  <c r="E35" i="3"/>
  <c r="A17" i="3"/>
  <c r="A18" i="3" s="1"/>
  <c r="A19" i="3" s="1"/>
  <c r="A20" i="3" s="1"/>
  <c r="A21" i="3" s="1"/>
  <c r="A22" i="3" s="1"/>
  <c r="A23" i="3" s="1"/>
  <c r="A24" i="3" s="1"/>
  <c r="A25" i="3" s="1"/>
  <c r="A26" i="3" s="1"/>
  <c r="A27" i="3" s="1"/>
  <c r="A28" i="3" s="1"/>
  <c r="A29" i="3" s="1"/>
  <c r="A30" i="3" s="1"/>
  <c r="A31" i="3" s="1"/>
  <c r="A32" i="3" s="1"/>
  <c r="A33" i="3" s="1"/>
  <c r="A10" i="3"/>
  <c r="A11" i="3" s="1"/>
  <c r="A12" i="3" s="1"/>
  <c r="A13" i="3" s="1"/>
  <c r="A14" i="3" s="1"/>
  <c r="A15" i="3" s="1"/>
  <c r="E53" i="3" l="1"/>
  <c r="B32" i="2"/>
  <c r="B28" i="1"/>
</calcChain>
</file>

<file path=xl/sharedStrings.xml><?xml version="1.0" encoding="utf-8"?>
<sst xmlns="http://schemas.openxmlformats.org/spreadsheetml/2006/main" count="160" uniqueCount="103">
  <si>
    <t>Item</t>
  </si>
  <si>
    <t>Tenders</t>
  </si>
  <si>
    <t>Contracts for maintenance support and tools</t>
  </si>
  <si>
    <t>Technical Maintenance and support on the SAAF's Integrated Command and Control System</t>
  </si>
  <si>
    <t>Procurement of equipment for clients</t>
  </si>
  <si>
    <t xml:space="preserve">Procurement request
For the approval to go out on RFQ for a scanning and prepping service for the KZN: Department of Transport for a period of three (3) years
 </t>
  </si>
  <si>
    <t xml:space="preserve">Procurement of  Identity And Access Management solution </t>
  </si>
  <si>
    <t>Supply Defence Signal Network (DSN) hardware on behalf of the Department of Defence .</t>
  </si>
  <si>
    <t>Replacement contract for BMC mainframe product suite for Centurion, SAPS and DOD</t>
  </si>
  <si>
    <t>Establishment of a list of accredited service providers for the design, supply, maintenance and support of voice systems for the period of three (3) years</t>
  </si>
  <si>
    <t>Corporate Standardized Furniture Procurement  HQ,  Provinces, People with  Disability  and Executive Furniture and boardroom furniture for meeting rooms</t>
  </si>
  <si>
    <t>Printing Management Software</t>
  </si>
  <si>
    <t>To provide Employee Wellness Programme for a period of three years</t>
  </si>
  <si>
    <t>Executive Fleet Disposal and Replacement</t>
  </si>
  <si>
    <t xml:space="preserve">Canteen System </t>
  </si>
  <si>
    <t>Renewal of the technical support services for the Oracle licences and hardware maintenance of already installed Oracle equipment installed at the various SITA Data Centres (Numerus, Centurion, Blenny and Pietermaritzburg), including SITA Western Cape and SITA Internal IT under the current Oracle Framework agreement between SITA and Oracle for the period 1st April 2017 to 31st March 2018, upon approval of this business case</t>
  </si>
  <si>
    <t>The supply of MB One Step Mailing Machines at Beta Data Centre</t>
  </si>
  <si>
    <t>RFB  - Preventitive maintenance of industrial catering equipment.</t>
  </si>
  <si>
    <t xml:space="preserve">Purchasing of New Microwave for SITA Pretoria </t>
  </si>
  <si>
    <t>Scanning services for clients</t>
  </si>
  <si>
    <t>Dates are subject to date of procurement request received</t>
  </si>
  <si>
    <t>Telecommunication Batteries for PBX'es nationally</t>
  </si>
  <si>
    <t>Telecommunication Software Upgrade on PBX System</t>
  </si>
  <si>
    <t xml:space="preserve">Purchasing of New Hydroboil for SITA Pretoria </t>
  </si>
  <si>
    <t xml:space="preserve">General Workstations with storage and modesty panels, Managers Desk extension top, High and mid back operating chairs, Cupboards / Storage module </t>
  </si>
  <si>
    <t>Supply and installation of DStv decoders, repair of existing installations and monthly Multichoice subscription for SITA Erasmuskloof and Centurion building</t>
  </si>
  <si>
    <t xml:space="preserve">Procurement request
For the approval to go out on RFQ for a scanning and prepping service for the KZN: Department of Transport: RTI for a period of one (1) year
 </t>
  </si>
  <si>
    <t>To provide EAP/ Medical opinion for a period of six months</t>
  </si>
  <si>
    <t xml:space="preserve">Prayer Service Day/ </t>
  </si>
  <si>
    <t>Sports and Recreation</t>
  </si>
  <si>
    <t>Procurement of IT equipment and genarator batteries</t>
  </si>
  <si>
    <t xml:space="preserve">Furniture and Equipment - re-upholstery, repair of SITA owned </t>
  </si>
  <si>
    <t>Procurement request Oracle hardware maintenance February 2016</t>
  </si>
  <si>
    <t>Services of Forklifts and replace battery pak</t>
  </si>
  <si>
    <t xml:space="preserve">Domestic Kitchen Office &amp; Canteens Equipment </t>
  </si>
  <si>
    <t>Software for LoB</t>
  </si>
  <si>
    <t>Procurement of refreshments</t>
  </si>
  <si>
    <t>Server on wheels, large screen and monitoring tools</t>
  </si>
  <si>
    <t>Cash collection and Banking service for canteens</t>
  </si>
  <si>
    <t>Supply Refreshments to SITA WC Office for a period of 12 Months</t>
  </si>
  <si>
    <t>License - Jaws for disabled personnel</t>
  </si>
  <si>
    <t>Independent Hygiene audits</t>
  </si>
  <si>
    <t>Procurement of x2 binding machines, x2  shredders and 1 laminating machine for Sita Nelspruit  and Middelburg</t>
  </si>
  <si>
    <t>Franking machine for Office services</t>
  </si>
  <si>
    <t>Forced Ranking</t>
  </si>
  <si>
    <t>Description</t>
  </si>
  <si>
    <t>Approach</t>
  </si>
  <si>
    <t>Commodity</t>
  </si>
  <si>
    <t>Number of RFQ's</t>
  </si>
  <si>
    <t>Network Cabling, Switching and Routing Supply/Maintenance</t>
  </si>
  <si>
    <t>RfT</t>
  </si>
  <si>
    <t>ICT</t>
  </si>
  <si>
    <t>WAN Services</t>
  </si>
  <si>
    <t>RfF</t>
  </si>
  <si>
    <t>Analytical and Visualisation System</t>
  </si>
  <si>
    <t>Licensing OEM and Reseller optional SLA</t>
  </si>
  <si>
    <t>Built Environment Professionals</t>
  </si>
  <si>
    <t>BC</t>
  </si>
  <si>
    <t>IT Services and Skills</t>
  </si>
  <si>
    <t>GGS</t>
  </si>
  <si>
    <t>Server Hardware Supply/Maintenance</t>
  </si>
  <si>
    <t>Electrical Equipment</t>
  </si>
  <si>
    <t>SSC</t>
  </si>
  <si>
    <t>General Building Contractors</t>
  </si>
  <si>
    <t>Peripherals Supply/Maintenance</t>
  </si>
  <si>
    <t>HVAC Supply/Maintenance</t>
  </si>
  <si>
    <t>Property Lease, Purchase and Relocation</t>
  </si>
  <si>
    <t>FML</t>
  </si>
  <si>
    <t>Enterprise Storage</t>
  </si>
  <si>
    <t>Software Support</t>
  </si>
  <si>
    <t>Electrical Works</t>
  </si>
  <si>
    <t>SDP</t>
  </si>
  <si>
    <t>Security - Equipment</t>
  </si>
  <si>
    <t>Firewall Appliance</t>
  </si>
  <si>
    <t>VOIP Implementation</t>
  </si>
  <si>
    <t>Datacentre DR Site/Software</t>
  </si>
  <si>
    <t>Datacentre Relocation</t>
  </si>
  <si>
    <t>Facilities Management Service</t>
  </si>
  <si>
    <t>Security - Physical</t>
  </si>
  <si>
    <t>TSC</t>
  </si>
  <si>
    <t>Uniforms</t>
  </si>
  <si>
    <t>Backup Media</t>
  </si>
  <si>
    <t>Consumables</t>
  </si>
  <si>
    <t>Hardware OEM and Reseller</t>
  </si>
  <si>
    <t>% Spend directed toward suppliers established on main contractor level</t>
  </si>
  <si>
    <t>% Spend directed toward black suppliers</t>
  </si>
  <si>
    <t>% Spend directed toward designated groups through supplier development</t>
  </si>
  <si>
    <t>% Spend directed toward black suppliers and designated groups</t>
  </si>
  <si>
    <t>Request for Framework</t>
  </si>
  <si>
    <t>Request for Transversal</t>
  </si>
  <si>
    <t>Supplier Development Programme (Stand Alone)</t>
  </si>
  <si>
    <t>Supplier Development Programme (Embedded in Other Tenders BUT Excluding the Stand Alone SDP Tender)</t>
  </si>
  <si>
    <t>Term Service Contract</t>
  </si>
  <si>
    <t>Standing Supply Contract</t>
  </si>
  <si>
    <t>Information Communication Technology</t>
  </si>
  <si>
    <t>General Goods and Services</t>
  </si>
  <si>
    <t>Building and Construction</t>
  </si>
  <si>
    <t>Facilities Management and Leasing</t>
  </si>
  <si>
    <t>SITA Procurement Plan 2017 / 18: Commoditised Items</t>
  </si>
  <si>
    <t>SITA Procurement Plan 2017 / 18: Tactical (Tenders)</t>
  </si>
  <si>
    <t>SITA Procurement Plan 2017 / 18: Tactical (Quotations)</t>
  </si>
  <si>
    <t xml:space="preserve">Number of cases </t>
  </si>
  <si>
    <t>Number of Cases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</si>
</sst>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9" x14ac:knownFonts="1">
    <font>
      <sz val="11"/>
      <color theme="1"/>
      <name val="Calibri"/>
      <family val="2"/>
      <scheme val="minor"/>
    </font>
    <font>
      <b/>
      <sz val="11"/>
      <color theme="1"/>
      <name val="Calibri"/>
      <family val="2"/>
      <scheme val="minor"/>
    </font>
    <font>
      <sz val="9"/>
      <name val="Calibri"/>
      <family val="2"/>
    </font>
    <font>
      <b/>
      <sz val="9"/>
      <name val="Calibri"/>
      <family val="2"/>
    </font>
    <font>
      <sz val="9"/>
      <color theme="1"/>
      <name val="Calibri"/>
      <family val="2"/>
      <scheme val="minor"/>
    </font>
    <font>
      <b/>
      <sz val="10"/>
      <color theme="1"/>
      <name val="Calibri"/>
      <family val="2"/>
      <scheme val="minor"/>
    </font>
    <font>
      <b/>
      <sz val="11"/>
      <name val="Calibri"/>
      <family val="2"/>
    </font>
    <font>
      <sz val="11"/>
      <name val="Calibri"/>
      <family val="2"/>
    </font>
    <font>
      <sz val="14"/>
      <color theme="1"/>
      <name val="Calibri"/>
      <family val="2"/>
      <scheme val="minor"/>
    </font>
  </fonts>
  <fills count="9">
    <fill>
      <patternFill patternType="none"/>
    </fill>
    <fill>
      <patternFill patternType="gray125"/>
    </fill>
    <fill>
      <patternFill patternType="solid">
        <fgColor rgb="FFD9D9D9"/>
        <bgColor rgb="FF000000"/>
      </patternFill>
    </fill>
    <fill>
      <patternFill patternType="solid">
        <fgColor rgb="FF7B7B7B"/>
        <bgColor rgb="FF7B7B7B"/>
      </patternFill>
    </fill>
    <fill>
      <patternFill patternType="solid">
        <fgColor rgb="FFF2F2F2"/>
        <bgColor rgb="FF000000"/>
      </patternFill>
    </fill>
    <fill>
      <patternFill patternType="solid">
        <fgColor theme="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tint="0.39997558519241921"/>
        <bgColor indexed="64"/>
      </patternFill>
    </fill>
  </fills>
  <borders count="5">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xf numFmtId="0" fontId="5" fillId="0" borderId="0" xfId="0" applyFont="1"/>
    <xf numFmtId="0" fontId="0" fillId="0" borderId="0" xfId="0" applyFont="1" applyAlignment="1">
      <alignment vertical="center"/>
    </xf>
    <xf numFmtId="0" fontId="0" fillId="5" borderId="0" xfId="0" applyFont="1" applyFill="1" applyAlignment="1">
      <alignment horizontal="center"/>
    </xf>
    <xf numFmtId="0" fontId="0" fillId="0" borderId="0" xfId="0" applyFont="1"/>
    <xf numFmtId="165" fontId="0" fillId="0" borderId="0" xfId="0" applyNumberFormat="1" applyFont="1"/>
    <xf numFmtId="164" fontId="0" fillId="0" borderId="0" xfId="0" applyNumberFormat="1" applyFont="1"/>
    <xf numFmtId="0" fontId="0" fillId="5" borderId="0" xfId="0" applyFont="1" applyFill="1"/>
    <xf numFmtId="0" fontId="1" fillId="5" borderId="0" xfId="0" applyFont="1" applyFill="1" applyBorder="1" applyAlignment="1">
      <alignment horizontal="center"/>
    </xf>
    <xf numFmtId="0" fontId="0" fillId="6" borderId="0" xfId="0" applyFont="1" applyFill="1" applyAlignment="1">
      <alignment horizontal="center"/>
    </xf>
    <xf numFmtId="0" fontId="0" fillId="6" borderId="0" xfId="0" applyFont="1" applyFill="1"/>
    <xf numFmtId="0" fontId="1" fillId="6" borderId="0" xfId="0" applyFont="1" applyFill="1" applyBorder="1" applyAlignment="1">
      <alignment horizontal="center"/>
    </xf>
    <xf numFmtId="0" fontId="0" fillId="6" borderId="0" xfId="0" applyFont="1" applyFill="1" applyAlignment="1"/>
    <xf numFmtId="0" fontId="0" fillId="8" borderId="0" xfId="0" applyFont="1" applyFill="1" applyAlignment="1">
      <alignment horizontal="center"/>
    </xf>
    <xf numFmtId="0" fontId="0" fillId="8" borderId="0" xfId="0" applyFont="1" applyFill="1" applyAlignment="1"/>
    <xf numFmtId="0" fontId="1" fillId="8" borderId="0" xfId="0" applyFont="1" applyFill="1" applyAlignment="1">
      <alignment vertical="center"/>
    </xf>
    <xf numFmtId="0" fontId="1" fillId="8" borderId="0" xfId="0" applyFont="1" applyFill="1" applyAlignment="1">
      <alignment horizontal="center" vertical="center"/>
    </xf>
    <xf numFmtId="0" fontId="1" fillId="8" borderId="2" xfId="0" applyFont="1" applyFill="1" applyBorder="1" applyAlignment="1">
      <alignment vertical="center" wrapText="1"/>
    </xf>
    <xf numFmtId="0" fontId="1" fillId="8" borderId="3" xfId="0" applyFont="1" applyFill="1" applyBorder="1" applyAlignment="1">
      <alignment horizontal="center" vertical="center"/>
    </xf>
    <xf numFmtId="0" fontId="1" fillId="8" borderId="0" xfId="0" applyFont="1" applyFill="1" applyAlignment="1">
      <alignment horizontal="center"/>
    </xf>
    <xf numFmtId="0" fontId="1" fillId="8" borderId="1" xfId="0" applyFont="1" applyFill="1" applyBorder="1" applyAlignment="1">
      <alignment horizontal="center"/>
    </xf>
    <xf numFmtId="0" fontId="0" fillId="8" borderId="0" xfId="0" applyFont="1" applyFill="1" applyAlignment="1">
      <alignment horizontal="center" vertical="center"/>
    </xf>
    <xf numFmtId="0" fontId="0" fillId="0" borderId="0" xfId="0" applyFont="1" applyAlignment="1">
      <alignment horizontal="center"/>
    </xf>
    <xf numFmtId="0" fontId="1" fillId="5" borderId="0" xfId="0" applyFont="1" applyFill="1"/>
    <xf numFmtId="0" fontId="1" fillId="8" borderId="0" xfId="0" applyFont="1" applyFill="1" applyAlignment="1">
      <alignment horizontal="center" vertical="center"/>
    </xf>
    <xf numFmtId="0" fontId="1" fillId="8" borderId="0" xfId="0" applyFont="1" applyFill="1" applyAlignment="1">
      <alignment horizontal="center"/>
    </xf>
    <xf numFmtId="0" fontId="1" fillId="8" borderId="3" xfId="0" applyFont="1" applyFill="1" applyBorder="1" applyAlignment="1">
      <alignment horizontal="center" vertical="center"/>
    </xf>
    <xf numFmtId="0" fontId="1" fillId="5" borderId="4" xfId="0" applyFont="1" applyFill="1" applyBorder="1" applyAlignment="1">
      <alignment horizontal="center" vertical="center" wrapText="1"/>
    </xf>
    <xf numFmtId="0" fontId="6" fillId="2" borderId="4" xfId="0" applyFont="1" applyFill="1" applyBorder="1" applyAlignment="1">
      <alignment vertical="center" wrapText="1"/>
    </xf>
    <xf numFmtId="0" fontId="6" fillId="3" borderId="4" xfId="0" applyFont="1" applyFill="1" applyBorder="1" applyAlignment="1">
      <alignment horizontal="center" vertical="center"/>
    </xf>
    <xf numFmtId="0" fontId="0" fillId="5" borderId="4" xfId="0" applyFont="1" applyFill="1" applyBorder="1" applyAlignment="1">
      <alignment horizontal="center"/>
    </xf>
    <xf numFmtId="0" fontId="7" fillId="4" borderId="4" xfId="0" applyFont="1" applyFill="1" applyBorder="1" applyAlignment="1">
      <alignment horizontal="left"/>
    </xf>
    <xf numFmtId="0" fontId="0" fillId="7" borderId="4" xfId="0" applyFont="1" applyFill="1" applyBorder="1" applyAlignment="1">
      <alignment horizontal="center"/>
    </xf>
    <xf numFmtId="0" fontId="7" fillId="4" borderId="4" xfId="0" applyNumberFormat="1" applyFont="1" applyFill="1" applyBorder="1" applyAlignment="1">
      <alignment horizontal="center"/>
    </xf>
    <xf numFmtId="0" fontId="7" fillId="4" borderId="4" xfId="0" applyFont="1" applyFill="1" applyBorder="1" applyAlignment="1">
      <alignment horizontal="left" wrapText="1"/>
    </xf>
    <xf numFmtId="0" fontId="0" fillId="7" borderId="4" xfId="0" applyFont="1" applyFill="1" applyBorder="1"/>
    <xf numFmtId="0" fontId="1" fillId="7" borderId="4" xfId="0" applyFont="1" applyFill="1" applyBorder="1" applyAlignment="1">
      <alignment horizontal="center"/>
    </xf>
    <xf numFmtId="0" fontId="8" fillId="0" borderId="0" xfId="0" applyFont="1"/>
    <xf numFmtId="0" fontId="1" fillId="7" borderId="4" xfId="0" applyFont="1" applyFill="1" applyBorder="1"/>
    <xf numFmtId="0" fontId="0" fillId="0" borderId="4" xfId="0" applyBorder="1"/>
    <xf numFmtId="0" fontId="2" fillId="2" borderId="4" xfId="0" applyFont="1" applyFill="1" applyBorder="1" applyAlignment="1">
      <alignment wrapText="1"/>
    </xf>
    <xf numFmtId="0" fontId="2" fillId="4" borderId="4" xfId="0" applyFont="1" applyFill="1" applyBorder="1" applyAlignment="1">
      <alignment horizontal="left" wrapText="1"/>
    </xf>
    <xf numFmtId="0" fontId="3" fillId="2" borderId="4" xfId="0" applyFont="1" applyFill="1" applyBorder="1" applyAlignment="1">
      <alignment wrapText="1"/>
    </xf>
    <xf numFmtId="0" fontId="0" fillId="7" borderId="4" xfId="0" applyFill="1" applyBorder="1"/>
    <xf numFmtId="0" fontId="3" fillId="3" borderId="4" xfId="0" applyFont="1" applyFill="1" applyBorder="1"/>
    <xf numFmtId="0" fontId="2" fillId="4" borderId="4" xfId="0" applyNumberFormat="1" applyFont="1" applyFill="1" applyBorder="1" applyAlignment="1">
      <alignment horizontal="center"/>
    </xf>
    <xf numFmtId="0" fontId="4" fillId="0" borderId="0" xfId="0" applyFont="1" applyBorder="1" applyAlignment="1">
      <alignment horizontal="center"/>
    </xf>
    <xf numFmtId="0" fontId="2" fillId="3" borderId="4" xfId="0" applyFont="1" applyFill="1" applyBorder="1" applyAlignment="1">
      <alignment horizontal="center"/>
    </xf>
    <xf numFmtId="0" fontId="1" fillId="7" borderId="4"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239486</xdr:colOff>
      <xdr:row>1</xdr:row>
      <xdr:rowOff>0</xdr:rowOff>
    </xdr:from>
    <xdr:to>
      <xdr:col>1</xdr:col>
      <xdr:colOff>674915</xdr:colOff>
      <xdr:row>5</xdr:row>
      <xdr:rowOff>143692</xdr:rowOff>
    </xdr:to>
    <xdr:pic>
      <xdr:nvPicPr>
        <xdr:cNvPr id="4" name="Picture 3" descr="SITA_Logo_for_documents"/>
        <xdr:cNvPicPr/>
      </xdr:nvPicPr>
      <xdr:blipFill>
        <a:blip xmlns:r="http://schemas.openxmlformats.org/officeDocument/2006/relationships" r:embed="rId1"/>
        <a:srcRect/>
        <a:stretch>
          <a:fillRect/>
        </a:stretch>
      </xdr:blipFill>
      <xdr:spPr bwMode="auto">
        <a:xfrm>
          <a:off x="239486" y="185057"/>
          <a:ext cx="1186543" cy="9274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251460</xdr:colOff>
      <xdr:row>0</xdr:row>
      <xdr:rowOff>144780</xdr:rowOff>
    </xdr:from>
    <xdr:to>
      <xdr:col>0</xdr:col>
      <xdr:colOff>1104900</xdr:colOff>
      <xdr:row>5</xdr:row>
      <xdr:rowOff>58784</xdr:rowOff>
    </xdr:to>
    <xdr:pic>
      <xdr:nvPicPr>
        <xdr:cNvPr id="2" name="Picture 1" descr="SITA_Logo_for_documents"/>
        <xdr:cNvPicPr/>
      </xdr:nvPicPr>
      <xdr:blipFill>
        <a:blip xmlns:r="http://schemas.openxmlformats.org/officeDocument/2006/relationships" r:embed="rId1"/>
        <a:srcRect/>
        <a:stretch>
          <a:fillRect/>
        </a:stretch>
      </xdr:blipFill>
      <xdr:spPr bwMode="auto">
        <a:xfrm>
          <a:off x="251460" y="144780"/>
          <a:ext cx="853440" cy="86650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320040</xdr:colOff>
      <xdr:row>2</xdr:row>
      <xdr:rowOff>7620</xdr:rowOff>
    </xdr:from>
    <xdr:to>
      <xdr:col>0</xdr:col>
      <xdr:colOff>944880</xdr:colOff>
      <xdr:row>5</xdr:row>
      <xdr:rowOff>83820</xdr:rowOff>
    </xdr:to>
    <xdr:pic>
      <xdr:nvPicPr>
        <xdr:cNvPr id="4" name="Picture 3" descr="SITA_Logo_for_documents"/>
        <xdr:cNvPicPr/>
      </xdr:nvPicPr>
      <xdr:blipFill>
        <a:blip xmlns:r="http://schemas.openxmlformats.org/officeDocument/2006/relationships" r:embed="rId1"/>
        <a:srcRect/>
        <a:stretch>
          <a:fillRect/>
        </a:stretch>
      </xdr:blipFill>
      <xdr:spPr bwMode="auto">
        <a:xfrm>
          <a:off x="320040" y="373380"/>
          <a:ext cx="624840" cy="6248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59"/>
  <sheetViews>
    <sheetView view="pageBreakPreview" topLeftCell="A5" zoomScale="70" zoomScaleNormal="90" zoomScaleSheetLayoutView="70" workbookViewId="0">
      <selection activeCell="C14" sqref="C14"/>
    </sheetView>
  </sheetViews>
  <sheetFormatPr defaultColWidth="8.6640625" defaultRowHeight="14.4" x14ac:dyDescent="0.3"/>
  <cols>
    <col min="1" max="1" width="11" style="23" customWidth="1"/>
    <col min="2" max="2" width="59.88671875" style="5" customWidth="1"/>
    <col min="3" max="3" width="19.5546875" style="23" customWidth="1"/>
    <col min="4" max="4" width="22.33203125" style="23" customWidth="1"/>
    <col min="5" max="5" width="23.44140625" style="23" customWidth="1"/>
    <col min="6" max="6" width="8.6640625" style="5"/>
    <col min="7" max="7" width="14.33203125" style="5" bestFit="1" customWidth="1"/>
    <col min="8" max="16384" width="8.6640625" style="5"/>
  </cols>
  <sheetData>
    <row r="4" spans="1:5" ht="18" x14ac:dyDescent="0.35">
      <c r="B4" s="38"/>
    </row>
    <row r="7" spans="1:5" ht="36" customHeight="1" x14ac:dyDescent="0.3">
      <c r="A7" s="49" t="s">
        <v>98</v>
      </c>
      <c r="B7" s="49"/>
    </row>
    <row r="8" spans="1:5" s="3" customFormat="1" ht="28.8" x14ac:dyDescent="0.3">
      <c r="A8" s="28" t="s">
        <v>44</v>
      </c>
      <c r="B8" s="29" t="s">
        <v>45</v>
      </c>
      <c r="C8" s="30" t="s">
        <v>46</v>
      </c>
      <c r="D8" s="30" t="s">
        <v>47</v>
      </c>
      <c r="E8" s="30" t="s">
        <v>48</v>
      </c>
    </row>
    <row r="9" spans="1:5" x14ac:dyDescent="0.3">
      <c r="A9" s="31">
        <v>1</v>
      </c>
      <c r="B9" s="32" t="s">
        <v>49</v>
      </c>
      <c r="C9" s="33" t="s">
        <v>50</v>
      </c>
      <c r="D9" s="33" t="s">
        <v>51</v>
      </c>
      <c r="E9" s="34">
        <v>53</v>
      </c>
    </row>
    <row r="10" spans="1:5" x14ac:dyDescent="0.3">
      <c r="A10" s="31">
        <f t="shared" ref="A10:A15" si="0">A9+1</f>
        <v>2</v>
      </c>
      <c r="B10" s="35" t="s">
        <v>52</v>
      </c>
      <c r="C10" s="33" t="s">
        <v>53</v>
      </c>
      <c r="D10" s="33" t="s">
        <v>51</v>
      </c>
      <c r="E10" s="34">
        <v>8</v>
      </c>
    </row>
    <row r="11" spans="1:5" x14ac:dyDescent="0.3">
      <c r="A11" s="31">
        <f t="shared" si="0"/>
        <v>3</v>
      </c>
      <c r="B11" s="35" t="s">
        <v>54</v>
      </c>
      <c r="C11" s="33" t="s">
        <v>53</v>
      </c>
      <c r="D11" s="33" t="s">
        <v>51</v>
      </c>
      <c r="E11" s="34">
        <v>3</v>
      </c>
    </row>
    <row r="12" spans="1:5" x14ac:dyDescent="0.3">
      <c r="A12" s="31">
        <f t="shared" si="0"/>
        <v>4</v>
      </c>
      <c r="B12" s="32" t="s">
        <v>55</v>
      </c>
      <c r="C12" s="33" t="s">
        <v>50</v>
      </c>
      <c r="D12" s="33" t="s">
        <v>51</v>
      </c>
      <c r="E12" s="34">
        <v>69</v>
      </c>
    </row>
    <row r="13" spans="1:5" x14ac:dyDescent="0.3">
      <c r="A13" s="31">
        <f t="shared" si="0"/>
        <v>5</v>
      </c>
      <c r="B13" s="35" t="s">
        <v>56</v>
      </c>
      <c r="C13" s="33" t="s">
        <v>53</v>
      </c>
      <c r="D13" s="33" t="s">
        <v>57</v>
      </c>
      <c r="E13" s="34">
        <v>6</v>
      </c>
    </row>
    <row r="14" spans="1:5" x14ac:dyDescent="0.3">
      <c r="A14" s="31">
        <f t="shared" si="0"/>
        <v>6</v>
      </c>
      <c r="B14" s="35" t="s">
        <v>58</v>
      </c>
      <c r="C14" s="33" t="s">
        <v>50</v>
      </c>
      <c r="D14" s="33" t="s">
        <v>59</v>
      </c>
      <c r="E14" s="34">
        <v>39</v>
      </c>
    </row>
    <row r="15" spans="1:5" x14ac:dyDescent="0.3">
      <c r="A15" s="31">
        <f t="shared" si="0"/>
        <v>7</v>
      </c>
      <c r="B15" s="35" t="s">
        <v>60</v>
      </c>
      <c r="C15" s="33" t="s">
        <v>50</v>
      </c>
      <c r="D15" s="33" t="s">
        <v>51</v>
      </c>
      <c r="E15" s="34">
        <v>28</v>
      </c>
    </row>
    <row r="16" spans="1:5" x14ac:dyDescent="0.3">
      <c r="A16" s="31">
        <v>8</v>
      </c>
      <c r="B16" s="35" t="s">
        <v>61</v>
      </c>
      <c r="C16" s="33" t="s">
        <v>62</v>
      </c>
      <c r="D16" s="33" t="s">
        <v>57</v>
      </c>
      <c r="E16" s="34">
        <v>12</v>
      </c>
    </row>
    <row r="17" spans="1:5" x14ac:dyDescent="0.3">
      <c r="A17" s="31">
        <f t="shared" ref="A17:A33" si="1">A16+1</f>
        <v>9</v>
      </c>
      <c r="B17" s="35" t="s">
        <v>63</v>
      </c>
      <c r="C17" s="33" t="s">
        <v>53</v>
      </c>
      <c r="D17" s="33" t="s">
        <v>57</v>
      </c>
      <c r="E17" s="34">
        <v>34</v>
      </c>
    </row>
    <row r="18" spans="1:5" x14ac:dyDescent="0.3">
      <c r="A18" s="31">
        <f t="shared" si="1"/>
        <v>10</v>
      </c>
      <c r="B18" s="35" t="s">
        <v>64</v>
      </c>
      <c r="C18" s="33" t="s">
        <v>50</v>
      </c>
      <c r="D18" s="33" t="s">
        <v>51</v>
      </c>
      <c r="E18" s="34">
        <v>19</v>
      </c>
    </row>
    <row r="19" spans="1:5" x14ac:dyDescent="0.3">
      <c r="A19" s="31">
        <f t="shared" si="1"/>
        <v>11</v>
      </c>
      <c r="B19" s="35" t="s">
        <v>65</v>
      </c>
      <c r="C19" s="33" t="s">
        <v>53</v>
      </c>
      <c r="D19" s="33" t="s">
        <v>57</v>
      </c>
      <c r="E19" s="34">
        <v>12</v>
      </c>
    </row>
    <row r="20" spans="1:5" x14ac:dyDescent="0.3">
      <c r="A20" s="31">
        <f t="shared" si="1"/>
        <v>12</v>
      </c>
      <c r="B20" s="35" t="s">
        <v>66</v>
      </c>
      <c r="C20" s="33" t="s">
        <v>53</v>
      </c>
      <c r="D20" s="33" t="s">
        <v>67</v>
      </c>
      <c r="E20" s="34">
        <v>14</v>
      </c>
    </row>
    <row r="21" spans="1:5" x14ac:dyDescent="0.3">
      <c r="A21" s="31">
        <f t="shared" si="1"/>
        <v>13</v>
      </c>
      <c r="B21" s="35" t="s">
        <v>68</v>
      </c>
      <c r="C21" s="33" t="s">
        <v>53</v>
      </c>
      <c r="D21" s="33" t="s">
        <v>51</v>
      </c>
      <c r="E21" s="34">
        <v>5</v>
      </c>
    </row>
    <row r="22" spans="1:5" x14ac:dyDescent="0.3">
      <c r="A22" s="31">
        <f t="shared" si="1"/>
        <v>14</v>
      </c>
      <c r="B22" s="35" t="s">
        <v>69</v>
      </c>
      <c r="C22" s="33" t="s">
        <v>62</v>
      </c>
      <c r="D22" s="33" t="s">
        <v>59</v>
      </c>
      <c r="E22" s="34">
        <v>10</v>
      </c>
    </row>
    <row r="23" spans="1:5" x14ac:dyDescent="0.3">
      <c r="A23" s="31">
        <f t="shared" si="1"/>
        <v>15</v>
      </c>
      <c r="B23" s="35" t="s">
        <v>70</v>
      </c>
      <c r="C23" s="33" t="s">
        <v>71</v>
      </c>
      <c r="D23" s="33" t="s">
        <v>57</v>
      </c>
      <c r="E23" s="34">
        <v>10</v>
      </c>
    </row>
    <row r="24" spans="1:5" x14ac:dyDescent="0.3">
      <c r="A24" s="31">
        <f t="shared" si="1"/>
        <v>16</v>
      </c>
      <c r="B24" s="35" t="s">
        <v>72</v>
      </c>
      <c r="C24" s="33" t="s">
        <v>62</v>
      </c>
      <c r="D24" s="33" t="s">
        <v>57</v>
      </c>
      <c r="E24" s="34">
        <v>9</v>
      </c>
    </row>
    <row r="25" spans="1:5" x14ac:dyDescent="0.3">
      <c r="A25" s="31">
        <f t="shared" si="1"/>
        <v>17</v>
      </c>
      <c r="B25" s="35" t="s">
        <v>73</v>
      </c>
      <c r="C25" s="33" t="s">
        <v>62</v>
      </c>
      <c r="D25" s="33" t="s">
        <v>51</v>
      </c>
      <c r="E25" s="34">
        <v>5</v>
      </c>
    </row>
    <row r="26" spans="1:5" x14ac:dyDescent="0.3">
      <c r="A26" s="31">
        <f t="shared" si="1"/>
        <v>18</v>
      </c>
      <c r="B26" s="35" t="s">
        <v>74</v>
      </c>
      <c r="C26" s="33" t="s">
        <v>50</v>
      </c>
      <c r="D26" s="33" t="s">
        <v>51</v>
      </c>
      <c r="E26" s="34">
        <v>2</v>
      </c>
    </row>
    <row r="27" spans="1:5" x14ac:dyDescent="0.3">
      <c r="A27" s="31">
        <f t="shared" si="1"/>
        <v>19</v>
      </c>
      <c r="B27" s="35" t="s">
        <v>75</v>
      </c>
      <c r="C27" s="33" t="s">
        <v>53</v>
      </c>
      <c r="D27" s="33" t="s">
        <v>51</v>
      </c>
      <c r="E27" s="34">
        <v>8</v>
      </c>
    </row>
    <row r="28" spans="1:5" x14ac:dyDescent="0.3">
      <c r="A28" s="31">
        <f t="shared" si="1"/>
        <v>20</v>
      </c>
      <c r="B28" s="35" t="s">
        <v>76</v>
      </c>
      <c r="C28" s="33" t="s">
        <v>53</v>
      </c>
      <c r="D28" s="33" t="s">
        <v>59</v>
      </c>
      <c r="E28" s="34">
        <v>2</v>
      </c>
    </row>
    <row r="29" spans="1:5" x14ac:dyDescent="0.3">
      <c r="A29" s="31">
        <f t="shared" si="1"/>
        <v>21</v>
      </c>
      <c r="B29" s="35" t="s">
        <v>77</v>
      </c>
      <c r="C29" s="33" t="s">
        <v>53</v>
      </c>
      <c r="D29" s="33" t="s">
        <v>67</v>
      </c>
      <c r="E29" s="34">
        <v>16</v>
      </c>
    </row>
    <row r="30" spans="1:5" x14ac:dyDescent="0.3">
      <c r="A30" s="31">
        <f t="shared" si="1"/>
        <v>22</v>
      </c>
      <c r="B30" s="35" t="s">
        <v>78</v>
      </c>
      <c r="C30" s="33" t="s">
        <v>79</v>
      </c>
      <c r="D30" s="33" t="s">
        <v>67</v>
      </c>
      <c r="E30" s="34">
        <v>5</v>
      </c>
    </row>
    <row r="31" spans="1:5" x14ac:dyDescent="0.3">
      <c r="A31" s="31">
        <f t="shared" si="1"/>
        <v>23</v>
      </c>
      <c r="B31" s="35" t="s">
        <v>80</v>
      </c>
      <c r="C31" s="33" t="s">
        <v>62</v>
      </c>
      <c r="D31" s="33" t="s">
        <v>59</v>
      </c>
      <c r="E31" s="34">
        <v>5</v>
      </c>
    </row>
    <row r="32" spans="1:5" x14ac:dyDescent="0.3">
      <c r="A32" s="31">
        <f t="shared" si="1"/>
        <v>24</v>
      </c>
      <c r="B32" s="35" t="s">
        <v>81</v>
      </c>
      <c r="C32" s="33" t="s">
        <v>62</v>
      </c>
      <c r="D32" s="33" t="s">
        <v>51</v>
      </c>
      <c r="E32" s="34">
        <v>4</v>
      </c>
    </row>
    <row r="33" spans="1:7" x14ac:dyDescent="0.3">
      <c r="A33" s="31">
        <f t="shared" si="1"/>
        <v>25</v>
      </c>
      <c r="B33" s="35" t="s">
        <v>82</v>
      </c>
      <c r="C33" s="33" t="s">
        <v>62</v>
      </c>
      <c r="D33" s="33" t="s">
        <v>59</v>
      </c>
      <c r="E33" s="34">
        <v>3</v>
      </c>
    </row>
    <row r="34" spans="1:7" x14ac:dyDescent="0.3">
      <c r="A34" s="31">
        <v>26</v>
      </c>
      <c r="B34" s="35" t="s">
        <v>83</v>
      </c>
      <c r="C34" s="33" t="s">
        <v>50</v>
      </c>
      <c r="D34" s="33" t="s">
        <v>51</v>
      </c>
      <c r="E34" s="34">
        <v>15</v>
      </c>
      <c r="G34" s="6"/>
    </row>
    <row r="35" spans="1:7" x14ac:dyDescent="0.3">
      <c r="A35" s="31"/>
      <c r="B35" s="36"/>
      <c r="C35" s="33"/>
      <c r="D35" s="33"/>
      <c r="E35" s="37">
        <f>SUM(E9:E34)</f>
        <v>396</v>
      </c>
      <c r="G35" s="7"/>
    </row>
    <row r="36" spans="1:7" x14ac:dyDescent="0.3">
      <c r="A36" s="4"/>
      <c r="B36" s="8"/>
      <c r="C36" s="4"/>
      <c r="D36" s="4"/>
      <c r="E36" s="9"/>
    </row>
    <row r="37" spans="1:7" x14ac:dyDescent="0.3">
      <c r="A37" s="4"/>
      <c r="B37" s="24" t="s">
        <v>98</v>
      </c>
      <c r="C37" s="4"/>
      <c r="D37" s="4"/>
      <c r="E37" s="9"/>
    </row>
    <row r="38" spans="1:7" x14ac:dyDescent="0.3">
      <c r="A38" s="10"/>
      <c r="B38" s="11" t="s">
        <v>84</v>
      </c>
      <c r="C38" s="10"/>
      <c r="D38" s="10"/>
      <c r="E38" s="12"/>
      <c r="G38" s="6"/>
    </row>
    <row r="39" spans="1:7" x14ac:dyDescent="0.3">
      <c r="A39" s="10"/>
      <c r="B39" s="11" t="s">
        <v>85</v>
      </c>
      <c r="C39" s="10"/>
      <c r="D39" s="10"/>
      <c r="E39" s="10"/>
    </row>
    <row r="40" spans="1:7" x14ac:dyDescent="0.3">
      <c r="A40" s="10"/>
      <c r="B40" s="11" t="s">
        <v>86</v>
      </c>
      <c r="C40" s="10"/>
      <c r="D40" s="10"/>
      <c r="E40" s="10"/>
    </row>
    <row r="41" spans="1:7" x14ac:dyDescent="0.3">
      <c r="A41" s="10"/>
      <c r="B41" s="11"/>
      <c r="C41" s="10"/>
      <c r="D41" s="10"/>
      <c r="E41" s="10"/>
    </row>
    <row r="42" spans="1:7" x14ac:dyDescent="0.3">
      <c r="A42" s="10"/>
      <c r="B42" s="13"/>
      <c r="C42" s="10"/>
      <c r="D42" s="10"/>
      <c r="E42" s="10"/>
    </row>
    <row r="43" spans="1:7" x14ac:dyDescent="0.3">
      <c r="A43" s="10"/>
      <c r="B43" s="11" t="s">
        <v>84</v>
      </c>
      <c r="C43" s="10"/>
      <c r="D43" s="10"/>
      <c r="E43" s="10"/>
    </row>
    <row r="44" spans="1:7" x14ac:dyDescent="0.3">
      <c r="A44" s="10"/>
      <c r="B44" s="11" t="s">
        <v>87</v>
      </c>
      <c r="C44" s="10"/>
      <c r="D44" s="10"/>
      <c r="E44" s="10"/>
    </row>
    <row r="45" spans="1:7" x14ac:dyDescent="0.3">
      <c r="A45" s="10"/>
      <c r="B45" s="13"/>
      <c r="C45" s="10"/>
      <c r="D45" s="10"/>
      <c r="E45" s="10"/>
    </row>
    <row r="46" spans="1:7" x14ac:dyDescent="0.3">
      <c r="A46" s="10"/>
      <c r="B46" s="11"/>
      <c r="C46" s="10"/>
      <c r="D46" s="10"/>
      <c r="E46" s="10"/>
    </row>
    <row r="47" spans="1:7" x14ac:dyDescent="0.3">
      <c r="A47" s="14"/>
      <c r="B47" s="15" t="s">
        <v>88</v>
      </c>
      <c r="C47" s="26" t="s">
        <v>53</v>
      </c>
      <c r="D47" s="26"/>
      <c r="E47" s="14">
        <f>10-1</f>
        <v>9</v>
      </c>
    </row>
    <row r="48" spans="1:7" x14ac:dyDescent="0.3">
      <c r="A48" s="14"/>
      <c r="B48" s="15" t="s">
        <v>89</v>
      </c>
      <c r="C48" s="26" t="s">
        <v>50</v>
      </c>
      <c r="D48" s="26"/>
      <c r="E48" s="14">
        <f>7-5</f>
        <v>2</v>
      </c>
    </row>
    <row r="49" spans="1:5" x14ac:dyDescent="0.3">
      <c r="A49" s="14"/>
      <c r="B49" s="16" t="s">
        <v>90</v>
      </c>
      <c r="C49" s="25" t="s">
        <v>71</v>
      </c>
      <c r="D49" s="25"/>
      <c r="E49" s="17">
        <f>1</f>
        <v>1</v>
      </c>
    </row>
    <row r="50" spans="1:5" ht="60" customHeight="1" x14ac:dyDescent="0.3">
      <c r="A50" s="14"/>
      <c r="B50" s="18" t="s">
        <v>91</v>
      </c>
      <c r="C50" s="27" t="s">
        <v>71</v>
      </c>
      <c r="D50" s="27"/>
      <c r="E50" s="19">
        <f>1+5+1</f>
        <v>7</v>
      </c>
    </row>
    <row r="51" spans="1:5" x14ac:dyDescent="0.3">
      <c r="A51" s="14"/>
      <c r="B51" s="15" t="s">
        <v>92</v>
      </c>
      <c r="C51" s="26" t="s">
        <v>79</v>
      </c>
      <c r="D51" s="26"/>
      <c r="E51" s="14">
        <f>1</f>
        <v>1</v>
      </c>
    </row>
    <row r="52" spans="1:5" x14ac:dyDescent="0.3">
      <c r="A52" s="14"/>
      <c r="B52" s="15" t="s">
        <v>93</v>
      </c>
      <c r="C52" s="26" t="s">
        <v>62</v>
      </c>
      <c r="D52" s="26"/>
      <c r="E52" s="14">
        <f>7-1</f>
        <v>6</v>
      </c>
    </row>
    <row r="53" spans="1:5" x14ac:dyDescent="0.3">
      <c r="A53" s="14"/>
      <c r="B53" s="15"/>
      <c r="C53" s="20"/>
      <c r="D53" s="20"/>
      <c r="E53" s="21">
        <f>SUM(E47:E52)</f>
        <v>26</v>
      </c>
    </row>
    <row r="54" spans="1:5" x14ac:dyDescent="0.3">
      <c r="A54" s="14"/>
      <c r="B54" s="15"/>
      <c r="C54" s="20"/>
      <c r="D54" s="20"/>
      <c r="E54" s="14"/>
    </row>
    <row r="55" spans="1:5" x14ac:dyDescent="0.3">
      <c r="A55" s="14"/>
      <c r="B55" s="15" t="s">
        <v>94</v>
      </c>
      <c r="C55" s="25" t="s">
        <v>51</v>
      </c>
      <c r="D55" s="25"/>
      <c r="E55" s="22">
        <v>12</v>
      </c>
    </row>
    <row r="56" spans="1:5" x14ac:dyDescent="0.3">
      <c r="A56" s="14"/>
      <c r="B56" s="15" t="s">
        <v>95</v>
      </c>
      <c r="C56" s="26" t="s">
        <v>59</v>
      </c>
      <c r="D56" s="26"/>
      <c r="E56" s="14">
        <v>5</v>
      </c>
    </row>
    <row r="57" spans="1:5" x14ac:dyDescent="0.3">
      <c r="A57" s="14"/>
      <c r="B57" s="15" t="s">
        <v>96</v>
      </c>
      <c r="C57" s="26" t="s">
        <v>57</v>
      </c>
      <c r="D57" s="26"/>
      <c r="E57" s="14">
        <v>6</v>
      </c>
    </row>
    <row r="58" spans="1:5" x14ac:dyDescent="0.3">
      <c r="A58" s="14"/>
      <c r="B58" s="15" t="s">
        <v>97</v>
      </c>
      <c r="C58" s="25" t="s">
        <v>67</v>
      </c>
      <c r="D58" s="25"/>
      <c r="E58" s="22">
        <v>3</v>
      </c>
    </row>
    <row r="59" spans="1:5" x14ac:dyDescent="0.3">
      <c r="A59" s="14"/>
      <c r="B59" s="15"/>
      <c r="C59" s="20"/>
      <c r="D59" s="20"/>
      <c r="E59" s="21">
        <f>SUM(E55:E58)</f>
        <v>26</v>
      </c>
    </row>
  </sheetData>
  <sheetProtection password="CC3B" sheet="1" objects="1" scenarios="1" selectLockedCells="1" selectUnlockedCells="1"/>
  <mergeCells count="11">
    <mergeCell ref="C52:D52"/>
    <mergeCell ref="A7:B7"/>
    <mergeCell ref="C47:D47"/>
    <mergeCell ref="C48:D48"/>
    <mergeCell ref="C49:D49"/>
    <mergeCell ref="C50:D50"/>
    <mergeCell ref="C51:D51"/>
    <mergeCell ref="C55:D55"/>
    <mergeCell ref="C56:D56"/>
    <mergeCell ref="C57:D57"/>
    <mergeCell ref="C58:D58"/>
  </mergeCells>
  <pageMargins left="0.7" right="0.7" top="0.75" bottom="0.75" header="0.3" footer="0.3"/>
  <pageSetup paperSize="9" scale="81" orientation="landscape" r:id="rId1"/>
  <rowBreaks count="1" manualBreakCount="1">
    <brk id="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0"/>
  <sheetViews>
    <sheetView view="pageBreakPreview" zoomScaleNormal="100" zoomScaleSheetLayoutView="100" workbookViewId="0">
      <selection activeCell="B9" sqref="B9:B28"/>
    </sheetView>
  </sheetViews>
  <sheetFormatPr defaultRowHeight="14.4" x14ac:dyDescent="0.3"/>
  <cols>
    <col min="1" max="1" width="63.5546875" customWidth="1"/>
    <col min="2" max="2" width="25.77734375" customWidth="1"/>
  </cols>
  <sheetData>
    <row r="3" spans="1:2" ht="17.399999999999999" customHeight="1" x14ac:dyDescent="0.3"/>
    <row r="7" spans="1:2" ht="25.8" customHeight="1" x14ac:dyDescent="0.3">
      <c r="A7" s="39" t="s">
        <v>99</v>
      </c>
      <c r="B7" s="44"/>
    </row>
    <row r="8" spans="1:2" x14ac:dyDescent="0.3">
      <c r="A8" s="41" t="s">
        <v>0</v>
      </c>
      <c r="B8" s="45" t="s">
        <v>101</v>
      </c>
    </row>
    <row r="9" spans="1:2" x14ac:dyDescent="0.3">
      <c r="A9" s="43" t="s">
        <v>1</v>
      </c>
      <c r="B9" s="48"/>
    </row>
    <row r="10" spans="1:2" x14ac:dyDescent="0.3">
      <c r="A10" s="42" t="s">
        <v>2</v>
      </c>
      <c r="B10" s="46">
        <v>1</v>
      </c>
    </row>
    <row r="11" spans="1:2" ht="24.6" x14ac:dyDescent="0.3">
      <c r="A11" s="42" t="s">
        <v>3</v>
      </c>
      <c r="B11" s="46">
        <v>1</v>
      </c>
    </row>
    <row r="12" spans="1:2" x14ac:dyDescent="0.3">
      <c r="A12" s="42" t="s">
        <v>4</v>
      </c>
      <c r="B12" s="46">
        <v>1</v>
      </c>
    </row>
    <row r="13" spans="1:2" ht="48.6" x14ac:dyDescent="0.3">
      <c r="A13" s="42" t="s">
        <v>5</v>
      </c>
      <c r="B13" s="46">
        <v>1</v>
      </c>
    </row>
    <row r="14" spans="1:2" x14ac:dyDescent="0.3">
      <c r="A14" s="42" t="s">
        <v>6</v>
      </c>
      <c r="B14" s="46">
        <v>1</v>
      </c>
    </row>
    <row r="15" spans="1:2" ht="24.6" x14ac:dyDescent="0.3">
      <c r="A15" s="42" t="s">
        <v>7</v>
      </c>
      <c r="B15" s="46">
        <v>1</v>
      </c>
    </row>
    <row r="16" spans="1:2" x14ac:dyDescent="0.3">
      <c r="A16" s="42" t="s">
        <v>8</v>
      </c>
      <c r="B16" s="46">
        <v>1</v>
      </c>
    </row>
    <row r="17" spans="1:2" ht="24.6" x14ac:dyDescent="0.3">
      <c r="A17" s="42" t="s">
        <v>9</v>
      </c>
      <c r="B17" s="46">
        <v>1</v>
      </c>
    </row>
    <row r="18" spans="1:2" ht="24.6" x14ac:dyDescent="0.3">
      <c r="A18" s="42" t="s">
        <v>10</v>
      </c>
      <c r="B18" s="46">
        <v>1</v>
      </c>
    </row>
    <row r="19" spans="1:2" x14ac:dyDescent="0.3">
      <c r="A19" s="42" t="s">
        <v>11</v>
      </c>
      <c r="B19" s="46">
        <v>1</v>
      </c>
    </row>
    <row r="20" spans="1:2" x14ac:dyDescent="0.3">
      <c r="A20" s="42" t="s">
        <v>12</v>
      </c>
      <c r="B20" s="46">
        <v>1</v>
      </c>
    </row>
    <row r="21" spans="1:2" x14ac:dyDescent="0.3">
      <c r="A21" s="42" t="s">
        <v>13</v>
      </c>
      <c r="B21" s="46">
        <v>1</v>
      </c>
    </row>
    <row r="22" spans="1:2" x14ac:dyDescent="0.3">
      <c r="A22" s="42" t="s">
        <v>14</v>
      </c>
      <c r="B22" s="46">
        <v>2</v>
      </c>
    </row>
    <row r="23" spans="1:2" ht="72.599999999999994" x14ac:dyDescent="0.3">
      <c r="A23" s="42" t="s">
        <v>15</v>
      </c>
      <c r="B23" s="46">
        <v>1</v>
      </c>
    </row>
    <row r="24" spans="1:2" x14ac:dyDescent="0.3">
      <c r="A24" s="42" t="s">
        <v>16</v>
      </c>
      <c r="B24" s="46">
        <v>1</v>
      </c>
    </row>
    <row r="25" spans="1:2" x14ac:dyDescent="0.3">
      <c r="A25" s="42" t="s">
        <v>17</v>
      </c>
      <c r="B25" s="46">
        <v>1</v>
      </c>
    </row>
    <row r="26" spans="1:2" x14ac:dyDescent="0.3">
      <c r="A26" s="42" t="s">
        <v>18</v>
      </c>
      <c r="B26" s="46">
        <v>1</v>
      </c>
    </row>
    <row r="27" spans="1:2" x14ac:dyDescent="0.3">
      <c r="A27" s="42" t="s">
        <v>19</v>
      </c>
      <c r="B27" s="46">
        <v>1</v>
      </c>
    </row>
    <row r="28" spans="1:2" s="1" customFormat="1" x14ac:dyDescent="0.3">
      <c r="B28" s="47">
        <f>SUM(B10:B27)</f>
        <v>19</v>
      </c>
    </row>
    <row r="30" spans="1:2" x14ac:dyDescent="0.3">
      <c r="A30" s="2" t="s">
        <v>20</v>
      </c>
    </row>
  </sheetData>
  <sheetProtection password="CC3B" sheet="1" objects="1" scenarios="1" selectLockedCells="1" selectUnlockedCells="1"/>
  <pageMargins left="0.7" right="0.7" top="0.75" bottom="0.75" header="0.3" footer="0.3"/>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B34"/>
  <sheetViews>
    <sheetView tabSelected="1" view="pageBreakPreview" zoomScaleNormal="100" zoomScaleSheetLayoutView="100" workbookViewId="0">
      <selection activeCell="B12" sqref="B12"/>
    </sheetView>
  </sheetViews>
  <sheetFormatPr defaultRowHeight="14.4" x14ac:dyDescent="0.3"/>
  <cols>
    <col min="1" max="1" width="61" customWidth="1"/>
    <col min="2" max="2" width="27.109375" customWidth="1"/>
  </cols>
  <sheetData>
    <row r="7" spans="1:2" x14ac:dyDescent="0.3">
      <c r="A7" s="39" t="s">
        <v>100</v>
      </c>
      <c r="B7" s="40"/>
    </row>
    <row r="8" spans="1:2" x14ac:dyDescent="0.3">
      <c r="A8" s="41" t="s">
        <v>0</v>
      </c>
      <c r="B8" s="45" t="s">
        <v>102</v>
      </c>
    </row>
    <row r="9" spans="1:2" x14ac:dyDescent="0.3">
      <c r="A9" s="42" t="s">
        <v>21</v>
      </c>
      <c r="B9" s="46">
        <v>1</v>
      </c>
    </row>
    <row r="10" spans="1:2" x14ac:dyDescent="0.3">
      <c r="A10" s="42" t="s">
        <v>22</v>
      </c>
      <c r="B10" s="46">
        <v>1</v>
      </c>
    </row>
    <row r="11" spans="1:2" x14ac:dyDescent="0.3">
      <c r="A11" s="42" t="s">
        <v>23</v>
      </c>
      <c r="B11" s="46">
        <v>1</v>
      </c>
    </row>
    <row r="12" spans="1:2" ht="24.6" x14ac:dyDescent="0.3">
      <c r="A12" s="42" t="s">
        <v>24</v>
      </c>
      <c r="B12" s="46">
        <v>1</v>
      </c>
    </row>
    <row r="13" spans="1:2" ht="24.6" x14ac:dyDescent="0.3">
      <c r="A13" s="42" t="s">
        <v>25</v>
      </c>
      <c r="B13" s="46">
        <v>1</v>
      </c>
    </row>
    <row r="14" spans="1:2" ht="48.6" x14ac:dyDescent="0.3">
      <c r="A14" s="42" t="s">
        <v>26</v>
      </c>
      <c r="B14" s="46">
        <v>1</v>
      </c>
    </row>
    <row r="15" spans="1:2" x14ac:dyDescent="0.3">
      <c r="A15" s="42" t="s">
        <v>27</v>
      </c>
      <c r="B15" s="46">
        <v>1</v>
      </c>
    </row>
    <row r="16" spans="1:2" x14ac:dyDescent="0.3">
      <c r="A16" s="42" t="s">
        <v>28</v>
      </c>
      <c r="B16" s="46">
        <v>1</v>
      </c>
    </row>
    <row r="17" spans="1:2" x14ac:dyDescent="0.3">
      <c r="A17" s="42" t="s">
        <v>29</v>
      </c>
      <c r="B17" s="46">
        <v>1</v>
      </c>
    </row>
    <row r="18" spans="1:2" x14ac:dyDescent="0.3">
      <c r="A18" s="42" t="s">
        <v>30</v>
      </c>
      <c r="B18" s="46">
        <v>1</v>
      </c>
    </row>
    <row r="19" spans="1:2" x14ac:dyDescent="0.3">
      <c r="A19" s="42" t="s">
        <v>31</v>
      </c>
      <c r="B19" s="46">
        <v>1</v>
      </c>
    </row>
    <row r="20" spans="1:2" x14ac:dyDescent="0.3">
      <c r="A20" s="42" t="s">
        <v>32</v>
      </c>
      <c r="B20" s="46">
        <v>1</v>
      </c>
    </row>
    <row r="21" spans="1:2" x14ac:dyDescent="0.3">
      <c r="A21" s="42" t="s">
        <v>33</v>
      </c>
      <c r="B21" s="46">
        <v>1</v>
      </c>
    </row>
    <row r="22" spans="1:2" x14ac:dyDescent="0.3">
      <c r="A22" s="42" t="s">
        <v>34</v>
      </c>
      <c r="B22" s="46">
        <v>1</v>
      </c>
    </row>
    <row r="23" spans="1:2" x14ac:dyDescent="0.3">
      <c r="A23" s="42" t="s">
        <v>35</v>
      </c>
      <c r="B23" s="46">
        <v>1</v>
      </c>
    </row>
    <row r="24" spans="1:2" x14ac:dyDescent="0.3">
      <c r="A24" s="42" t="s">
        <v>36</v>
      </c>
      <c r="B24" s="46">
        <v>1</v>
      </c>
    </row>
    <row r="25" spans="1:2" x14ac:dyDescent="0.3">
      <c r="A25" s="42" t="s">
        <v>37</v>
      </c>
      <c r="B25" s="46">
        <v>1</v>
      </c>
    </row>
    <row r="26" spans="1:2" x14ac:dyDescent="0.3">
      <c r="A26" s="42" t="s">
        <v>38</v>
      </c>
      <c r="B26" s="46">
        <v>1</v>
      </c>
    </row>
    <row r="27" spans="1:2" x14ac:dyDescent="0.3">
      <c r="A27" s="42" t="s">
        <v>39</v>
      </c>
      <c r="B27" s="46">
        <v>1</v>
      </c>
    </row>
    <row r="28" spans="1:2" x14ac:dyDescent="0.3">
      <c r="A28" s="42" t="s">
        <v>40</v>
      </c>
      <c r="B28" s="46">
        <v>1</v>
      </c>
    </row>
    <row r="29" spans="1:2" x14ac:dyDescent="0.3">
      <c r="A29" s="42" t="s">
        <v>41</v>
      </c>
      <c r="B29" s="46">
        <v>1</v>
      </c>
    </row>
    <row r="30" spans="1:2" ht="24.6" x14ac:dyDescent="0.3">
      <c r="A30" s="42" t="s">
        <v>42</v>
      </c>
      <c r="B30" s="46">
        <v>1</v>
      </c>
    </row>
    <row r="31" spans="1:2" x14ac:dyDescent="0.3">
      <c r="A31" s="42" t="s">
        <v>43</v>
      </c>
      <c r="B31" s="46">
        <v>1</v>
      </c>
    </row>
    <row r="32" spans="1:2" x14ac:dyDescent="0.3">
      <c r="B32" s="47">
        <f>SUM(B9:B31)</f>
        <v>23</v>
      </c>
    </row>
    <row r="34" spans="1:1" x14ac:dyDescent="0.3">
      <c r="A34" s="2" t="s">
        <v>20</v>
      </c>
    </row>
  </sheetData>
  <sheetProtection password="CC3B" sheet="1" objects="1" scenarios="1" selectLockedCells="1" selectUnlockedCells="1"/>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Commoditised Items</vt:lpstr>
      <vt:lpstr>Tactical (Tenders)</vt:lpstr>
      <vt:lpstr>Tactical (Quotations)</vt:lpstr>
      <vt:lpstr>'Commoditised Items'!Print_Area</vt:lpstr>
      <vt:lpstr>'Tactical (Quotations)'!Print_Area</vt:lpstr>
      <vt:lpstr>'Tactical (Tenders)'!Print_Area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Powell JL</dc:creator>
  <cp:lastModifiedBy>Maryann Graham</cp:lastModifiedBy>
  <cp:lastPrinted>2017-07-17T12:09:16Z</cp:lastPrinted>
  <dcterms:created xsi:type="dcterms:W3CDTF">2017-06-28T11:11:29Z</dcterms:created>
  <dcterms:modified xsi:type="dcterms:W3CDTF">2017-07-27T14:54:10Z</dcterms:modified>
</cp:coreProperties>
</file>